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'Лист1'!$A$10:$G$22</definedName>
  </definedNames>
  <calcPr fullCalcOnLoad="1"/>
</workbook>
</file>

<file path=xl/sharedStrings.xml><?xml version="1.0" encoding="utf-8"?>
<sst xmlns="http://schemas.openxmlformats.org/spreadsheetml/2006/main" count="122" uniqueCount="50">
  <si>
    <t>Описание работ</t>
  </si>
  <si>
    <t>Ед. изм.</t>
  </si>
  <si>
    <t>шт</t>
  </si>
  <si>
    <t>СМЕТА</t>
  </si>
  <si>
    <t>КОЛ-ВО</t>
  </si>
  <si>
    <t>пог/м</t>
  </si>
  <si>
    <t>м2</t>
  </si>
  <si>
    <t>Монтаж плинтуса ПВХ</t>
  </si>
  <si>
    <t>т</t>
  </si>
  <si>
    <t>Итого,руб</t>
  </si>
  <si>
    <t>Цена,руб</t>
  </si>
  <si>
    <t>ИТОГО, с скидкой 7%</t>
  </si>
  <si>
    <t>Гидроизоляция</t>
  </si>
  <si>
    <t>Подъем материала и вынос строительного мусора</t>
  </si>
  <si>
    <t>Транспортные расходы (доставка малогабаритного материала)</t>
  </si>
  <si>
    <t>Установка двери</t>
  </si>
  <si>
    <t>Выравнивание</t>
  </si>
  <si>
    <t>Демонтаж двери</t>
  </si>
  <si>
    <t>Грунтовка (3 слоя)</t>
  </si>
  <si>
    <t>Шпатлевка</t>
  </si>
  <si>
    <t>Оклейка обоями</t>
  </si>
  <si>
    <t>ИТОГО</t>
  </si>
  <si>
    <t>Ремонтно-строительная компания "САЛЬМА"</t>
  </si>
  <si>
    <t>(831)291-50-60</t>
  </si>
  <si>
    <t>на выполнение ремонтных работ</t>
  </si>
  <si>
    <t>Комната №1</t>
  </si>
  <si>
    <t>Финишная шпатлевка</t>
  </si>
  <si>
    <t>Окраска</t>
  </si>
  <si>
    <t>Стены: Удаление обоев</t>
  </si>
  <si>
    <t>Выравнивание без маяков</t>
  </si>
  <si>
    <t>Пол: Демонтаж плинтуса</t>
  </si>
  <si>
    <t>Демонтаж дерев. Полов</t>
  </si>
  <si>
    <t>Грунтовка пола</t>
  </si>
  <si>
    <t>Стяжка</t>
  </si>
  <si>
    <t>Укладка ламината</t>
  </si>
  <si>
    <t>Наливной пол (по факту)</t>
  </si>
  <si>
    <t xml:space="preserve">Потолок: Удаление обоев </t>
  </si>
  <si>
    <t>Комната №2</t>
  </si>
  <si>
    <t>Потолок: Монтаж натяжного потолка (по факту)</t>
  </si>
  <si>
    <t>Стяжка (до 7см)</t>
  </si>
  <si>
    <t>Прихожая с кладовками</t>
  </si>
  <si>
    <t xml:space="preserve">Монтаж перф. уголка </t>
  </si>
  <si>
    <t>Укладка линолеума</t>
  </si>
  <si>
    <t>Пол: Демонтаж дерев. полов</t>
  </si>
  <si>
    <t xml:space="preserve">                                                   Приложение №1</t>
  </si>
  <si>
    <t xml:space="preserve">               к Договору подряда №   от   .  .2015 г.</t>
  </si>
  <si>
    <t>Заказчик: пр.Гагарина</t>
  </si>
  <si>
    <t xml:space="preserve">                                            </t>
  </si>
  <si>
    <t>ЗАКАЗЧИК_________________/                      /</t>
  </si>
  <si>
    <t>ПОДРЯДЧИК___________________/                    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</si>
</sst>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PageLayoutView="0" workbookViewId="0" topLeftCell="A43">
      <selection activeCell="K73" sqref="K73"/>
    </sheetView>
  </sheetViews>
  <sheetFormatPr defaultColWidth="9.00390625" defaultRowHeight="12.75"/>
  <cols>
    <col min="1" max="1" width="2.875" style="0" customWidth="1"/>
    <col min="2" max="2" width="55.00390625" style="0" customWidth="1"/>
    <col min="3" max="3" width="11.625" style="4" customWidth="1"/>
    <col min="4" max="4" width="8.00390625" style="4" customWidth="1"/>
    <col min="5" max="5" width="13.00390625" style="4" customWidth="1"/>
    <col min="6" max="6" width="11.25390625" style="4" customWidth="1"/>
    <col min="8" max="8" width="31.125" style="0" customWidth="1"/>
  </cols>
  <sheetData>
    <row r="2" spans="2:6" ht="15.75" customHeight="1">
      <c r="B2" s="18" t="s">
        <v>22</v>
      </c>
      <c r="C2" s="20" t="s">
        <v>44</v>
      </c>
      <c r="D2" s="20"/>
      <c r="E2" s="20"/>
      <c r="F2" s="20"/>
    </row>
    <row r="3" spans="2:6" ht="15" customHeight="1">
      <c r="B3" s="18" t="s">
        <v>23</v>
      </c>
      <c r="C3" s="20" t="s">
        <v>45</v>
      </c>
      <c r="D3" s="20"/>
      <c r="E3" s="20"/>
      <c r="F3" s="20"/>
    </row>
    <row r="4" ht="14.25" customHeight="1"/>
    <row r="5" spans="2:6" ht="19.5" customHeight="1">
      <c r="B5" s="19" t="s">
        <v>3</v>
      </c>
      <c r="C5" s="19"/>
      <c r="D5" s="19"/>
      <c r="E5" s="19"/>
      <c r="F5" s="19"/>
    </row>
    <row r="6" spans="2:6" ht="14.25" customHeight="1">
      <c r="B6" s="20" t="s">
        <v>24</v>
      </c>
      <c r="C6" s="20"/>
      <c r="D6" s="20"/>
      <c r="E6" s="20"/>
      <c r="F6" s="20"/>
    </row>
    <row r="7" ht="19.5" customHeight="1">
      <c r="B7" s="6" t="s">
        <v>46</v>
      </c>
    </row>
    <row r="8" ht="15.75" customHeight="1">
      <c r="B8" s="6" t="s">
        <v>47</v>
      </c>
    </row>
    <row r="9" ht="15" customHeight="1">
      <c r="A9" s="16"/>
    </row>
    <row r="10" spans="1:6" ht="24.75" customHeight="1">
      <c r="A10" s="16"/>
      <c r="B10" s="5" t="s">
        <v>0</v>
      </c>
      <c r="C10" s="2" t="s">
        <v>1</v>
      </c>
      <c r="D10" s="2" t="s">
        <v>4</v>
      </c>
      <c r="E10" s="2" t="s">
        <v>10</v>
      </c>
      <c r="F10" s="2" t="s">
        <v>9</v>
      </c>
    </row>
    <row r="11" spans="2:6" ht="12.75">
      <c r="B11" s="7" t="s">
        <v>25</v>
      </c>
      <c r="C11" s="1"/>
      <c r="D11" s="1"/>
      <c r="E11" s="1"/>
      <c r="F11" s="1"/>
    </row>
    <row r="12" spans="2:6" ht="12.75">
      <c r="B12" s="12" t="s">
        <v>36</v>
      </c>
      <c r="C12" s="3" t="s">
        <v>6</v>
      </c>
      <c r="D12" s="3">
        <v>9.56</v>
      </c>
      <c r="E12" s="3">
        <v>60</v>
      </c>
      <c r="F12" s="3">
        <f aca="true" t="shared" si="0" ref="F12:F32">D12*E12</f>
        <v>573.6</v>
      </c>
    </row>
    <row r="13" spans="2:6" ht="12.75">
      <c r="B13" s="12" t="s">
        <v>18</v>
      </c>
      <c r="C13" s="3" t="s">
        <v>6</v>
      </c>
      <c r="D13" s="3">
        <v>9.56</v>
      </c>
      <c r="E13" s="3">
        <v>90</v>
      </c>
      <c r="F13" s="3">
        <f t="shared" si="0"/>
        <v>860.4000000000001</v>
      </c>
    </row>
    <row r="14" spans="2:6" ht="12.75">
      <c r="B14" s="12" t="s">
        <v>16</v>
      </c>
      <c r="C14" s="3" t="s">
        <v>6</v>
      </c>
      <c r="D14" s="3">
        <v>9.56</v>
      </c>
      <c r="E14" s="3">
        <v>380</v>
      </c>
      <c r="F14" s="3">
        <f t="shared" si="0"/>
        <v>3632.8</v>
      </c>
    </row>
    <row r="15" spans="2:6" ht="12.75">
      <c r="B15" s="12" t="s">
        <v>19</v>
      </c>
      <c r="C15" s="3" t="s">
        <v>6</v>
      </c>
      <c r="D15" s="3">
        <v>9.56</v>
      </c>
      <c r="E15" s="3">
        <v>200</v>
      </c>
      <c r="F15" s="3">
        <f t="shared" si="0"/>
        <v>1912</v>
      </c>
    </row>
    <row r="16" spans="2:6" ht="12.75">
      <c r="B16" s="12" t="s">
        <v>26</v>
      </c>
      <c r="C16" s="3" t="s">
        <v>6</v>
      </c>
      <c r="D16" s="3">
        <v>9.56</v>
      </c>
      <c r="E16" s="3">
        <v>200</v>
      </c>
      <c r="F16" s="3">
        <f t="shared" si="0"/>
        <v>1912</v>
      </c>
    </row>
    <row r="17" spans="2:6" ht="12.75">
      <c r="B17" s="12" t="s">
        <v>27</v>
      </c>
      <c r="C17" s="3" t="s">
        <v>6</v>
      </c>
      <c r="D17" s="3">
        <v>9.56</v>
      </c>
      <c r="E17" s="3">
        <v>165</v>
      </c>
      <c r="F17" s="3">
        <f t="shared" si="0"/>
        <v>1577.4</v>
      </c>
    </row>
    <row r="18" spans="2:6" ht="12.75">
      <c r="B18" s="12" t="s">
        <v>28</v>
      </c>
      <c r="C18" s="3" t="s">
        <v>6</v>
      </c>
      <c r="D18" s="3">
        <v>29.7</v>
      </c>
      <c r="E18" s="3">
        <v>50</v>
      </c>
      <c r="F18" s="3">
        <f t="shared" si="0"/>
        <v>1485</v>
      </c>
    </row>
    <row r="19" spans="2:6" ht="12.75">
      <c r="B19" s="12" t="s">
        <v>18</v>
      </c>
      <c r="C19" s="3" t="s">
        <v>6</v>
      </c>
      <c r="D19" s="3">
        <v>29.7</v>
      </c>
      <c r="E19" s="3">
        <v>90</v>
      </c>
      <c r="F19" s="3">
        <f t="shared" si="0"/>
        <v>2673</v>
      </c>
    </row>
    <row r="20" spans="2:6" ht="12.75">
      <c r="B20" s="12" t="s">
        <v>29</v>
      </c>
      <c r="C20" s="3" t="s">
        <v>6</v>
      </c>
      <c r="D20" s="3">
        <v>29.7</v>
      </c>
      <c r="E20" s="3">
        <v>350</v>
      </c>
      <c r="F20" s="14">
        <f t="shared" si="0"/>
        <v>10395</v>
      </c>
    </row>
    <row r="21" spans="2:6" ht="12.75">
      <c r="B21" s="12" t="s">
        <v>19</v>
      </c>
      <c r="C21" s="3" t="s">
        <v>6</v>
      </c>
      <c r="D21" s="3">
        <v>29.7</v>
      </c>
      <c r="E21" s="3">
        <v>200</v>
      </c>
      <c r="F21" s="14">
        <f t="shared" si="0"/>
        <v>5940</v>
      </c>
    </row>
    <row r="22" spans="2:6" ht="12.75">
      <c r="B22" s="1" t="s">
        <v>20</v>
      </c>
      <c r="C22" s="3" t="s">
        <v>6</v>
      </c>
      <c r="D22" s="3">
        <v>29.7</v>
      </c>
      <c r="E22" s="3">
        <v>150</v>
      </c>
      <c r="F22" s="14">
        <f t="shared" si="0"/>
        <v>4455</v>
      </c>
    </row>
    <row r="23" spans="2:6" ht="12.75">
      <c r="B23" s="17" t="s">
        <v>17</v>
      </c>
      <c r="C23" s="3" t="s">
        <v>2</v>
      </c>
      <c r="D23" s="3">
        <v>1</v>
      </c>
      <c r="E23" s="3">
        <v>500</v>
      </c>
      <c r="F23" s="14">
        <f t="shared" si="0"/>
        <v>500</v>
      </c>
    </row>
    <row r="24" spans="2:6" ht="12.75">
      <c r="B24" s="17" t="s">
        <v>15</v>
      </c>
      <c r="C24" s="3" t="s">
        <v>2</v>
      </c>
      <c r="D24" s="3">
        <v>1</v>
      </c>
      <c r="E24" s="3">
        <v>1500</v>
      </c>
      <c r="F24" s="14">
        <f t="shared" si="0"/>
        <v>1500</v>
      </c>
    </row>
    <row r="25" spans="2:6" ht="12.75">
      <c r="B25" s="17" t="s">
        <v>30</v>
      </c>
      <c r="C25" s="3" t="s">
        <v>5</v>
      </c>
      <c r="D25" s="3">
        <v>13</v>
      </c>
      <c r="E25" s="3">
        <v>30</v>
      </c>
      <c r="F25" s="14">
        <f t="shared" si="0"/>
        <v>390</v>
      </c>
    </row>
    <row r="26" spans="2:6" ht="12.75">
      <c r="B26" s="1" t="s">
        <v>31</v>
      </c>
      <c r="C26" s="3" t="s">
        <v>6</v>
      </c>
      <c r="D26" s="3">
        <v>9.56</v>
      </c>
      <c r="E26" s="3">
        <v>300</v>
      </c>
      <c r="F26" s="3">
        <f t="shared" si="0"/>
        <v>2868</v>
      </c>
    </row>
    <row r="27" spans="2:6" ht="12.75">
      <c r="B27" s="1" t="s">
        <v>32</v>
      </c>
      <c r="C27" s="3" t="s">
        <v>6</v>
      </c>
      <c r="D27" s="3">
        <v>9.56</v>
      </c>
      <c r="E27" s="3">
        <v>30</v>
      </c>
      <c r="F27" s="3">
        <f t="shared" si="0"/>
        <v>286.8</v>
      </c>
    </row>
    <row r="28" spans="2:6" ht="12.75">
      <c r="B28" s="1" t="s">
        <v>12</v>
      </c>
      <c r="C28" s="3" t="s">
        <v>6</v>
      </c>
      <c r="D28" s="3">
        <v>9.56</v>
      </c>
      <c r="E28" s="3">
        <v>250</v>
      </c>
      <c r="F28" s="3">
        <f t="shared" si="0"/>
        <v>2390</v>
      </c>
    </row>
    <row r="29" spans="2:6" ht="12.75">
      <c r="B29" s="1" t="s">
        <v>33</v>
      </c>
      <c r="C29" s="3" t="s">
        <v>6</v>
      </c>
      <c r="D29" s="3">
        <v>9.56</v>
      </c>
      <c r="E29" s="3">
        <v>500</v>
      </c>
      <c r="F29" s="3">
        <f t="shared" si="0"/>
        <v>4780</v>
      </c>
    </row>
    <row r="30" spans="2:6" ht="12.75">
      <c r="B30" s="1" t="s">
        <v>35</v>
      </c>
      <c r="C30" s="3" t="s">
        <v>6</v>
      </c>
      <c r="D30" s="3">
        <v>1</v>
      </c>
      <c r="E30" s="3">
        <v>200</v>
      </c>
      <c r="F30" s="3">
        <f t="shared" si="0"/>
        <v>200</v>
      </c>
    </row>
    <row r="31" spans="2:6" ht="12.75">
      <c r="B31" s="1" t="s">
        <v>34</v>
      </c>
      <c r="C31" s="3" t="s">
        <v>6</v>
      </c>
      <c r="D31" s="3">
        <v>9.56</v>
      </c>
      <c r="E31" s="3">
        <v>300</v>
      </c>
      <c r="F31" s="3">
        <f t="shared" si="0"/>
        <v>2868</v>
      </c>
    </row>
    <row r="32" spans="2:6" ht="13.5" thickBot="1">
      <c r="B32" s="1" t="s">
        <v>7</v>
      </c>
      <c r="C32" s="3" t="s">
        <v>5</v>
      </c>
      <c r="D32" s="3">
        <v>13</v>
      </c>
      <c r="E32" s="3">
        <v>100</v>
      </c>
      <c r="F32" s="3">
        <f t="shared" si="0"/>
        <v>1300</v>
      </c>
    </row>
    <row r="33" spans="3:6" ht="13.5" thickBot="1">
      <c r="C33"/>
      <c r="D33"/>
      <c r="E33"/>
      <c r="F33" s="8">
        <f>SUM(F12:F32)</f>
        <v>52499</v>
      </c>
    </row>
    <row r="34" spans="3:6" ht="12.75">
      <c r="C34"/>
      <c r="D34"/>
      <c r="E34"/>
      <c r="F34"/>
    </row>
    <row r="35" spans="2:6" ht="12.75">
      <c r="B35" s="7" t="s">
        <v>37</v>
      </c>
      <c r="C35" s="1"/>
      <c r="D35" s="1"/>
      <c r="E35" s="1"/>
      <c r="F35" s="1"/>
    </row>
    <row r="36" spans="2:6" ht="12.75">
      <c r="B36" s="1" t="s">
        <v>38</v>
      </c>
      <c r="C36" s="1"/>
      <c r="D36" s="1"/>
      <c r="E36" s="1"/>
      <c r="F36" s="1"/>
    </row>
    <row r="37" spans="2:6" ht="12.75">
      <c r="B37" s="12" t="s">
        <v>28</v>
      </c>
      <c r="C37" s="3" t="s">
        <v>6</v>
      </c>
      <c r="D37" s="3">
        <v>38</v>
      </c>
      <c r="E37" s="3">
        <v>50</v>
      </c>
      <c r="F37" s="3">
        <f aca="true" t="shared" si="1" ref="F37:F51">D37*E37</f>
        <v>1900</v>
      </c>
    </row>
    <row r="38" spans="2:6" ht="12.75">
      <c r="B38" s="12" t="s">
        <v>18</v>
      </c>
      <c r="C38" s="3" t="s">
        <v>6</v>
      </c>
      <c r="D38" s="3">
        <v>38</v>
      </c>
      <c r="E38" s="3">
        <v>90</v>
      </c>
      <c r="F38" s="3">
        <f t="shared" si="1"/>
        <v>3420</v>
      </c>
    </row>
    <row r="39" spans="2:6" ht="12.75">
      <c r="B39" s="12" t="s">
        <v>29</v>
      </c>
      <c r="C39" s="3" t="s">
        <v>6</v>
      </c>
      <c r="D39" s="3">
        <v>38</v>
      </c>
      <c r="E39" s="3">
        <v>350</v>
      </c>
      <c r="F39" s="14">
        <f t="shared" si="1"/>
        <v>13300</v>
      </c>
    </row>
    <row r="40" spans="2:6" ht="12.75">
      <c r="B40" s="12" t="s">
        <v>19</v>
      </c>
      <c r="C40" s="3" t="s">
        <v>6</v>
      </c>
      <c r="D40" s="3">
        <v>38</v>
      </c>
      <c r="E40" s="3">
        <v>200</v>
      </c>
      <c r="F40" s="14">
        <f t="shared" si="1"/>
        <v>7600</v>
      </c>
    </row>
    <row r="41" spans="2:6" ht="12.75">
      <c r="B41" s="1" t="s">
        <v>20</v>
      </c>
      <c r="C41" s="3" t="s">
        <v>6</v>
      </c>
      <c r="D41" s="3">
        <v>38</v>
      </c>
      <c r="E41" s="3">
        <v>150</v>
      </c>
      <c r="F41" s="14">
        <f t="shared" si="1"/>
        <v>5700</v>
      </c>
    </row>
    <row r="42" spans="2:6" ht="12.75">
      <c r="B42" s="17" t="s">
        <v>17</v>
      </c>
      <c r="C42" s="3" t="s">
        <v>2</v>
      </c>
      <c r="D42" s="3">
        <v>1</v>
      </c>
      <c r="E42" s="3">
        <v>500</v>
      </c>
      <c r="F42" s="14">
        <f t="shared" si="1"/>
        <v>500</v>
      </c>
    </row>
    <row r="43" spans="2:6" ht="12.75">
      <c r="B43" s="17" t="s">
        <v>15</v>
      </c>
      <c r="C43" s="3" t="s">
        <v>2</v>
      </c>
      <c r="D43" s="3">
        <v>1</v>
      </c>
      <c r="E43" s="3">
        <v>1500</v>
      </c>
      <c r="F43" s="14">
        <f t="shared" si="1"/>
        <v>1500</v>
      </c>
    </row>
    <row r="44" spans="2:6" ht="12.75">
      <c r="B44" s="17" t="s">
        <v>30</v>
      </c>
      <c r="C44" s="3" t="s">
        <v>5</v>
      </c>
      <c r="D44" s="3">
        <v>16</v>
      </c>
      <c r="E44" s="3">
        <v>30</v>
      </c>
      <c r="F44" s="14">
        <f t="shared" si="1"/>
        <v>480</v>
      </c>
    </row>
    <row r="45" spans="2:6" ht="12.75">
      <c r="B45" s="1" t="s">
        <v>31</v>
      </c>
      <c r="C45" s="3" t="s">
        <v>6</v>
      </c>
      <c r="D45" s="3">
        <v>11.7</v>
      </c>
      <c r="E45" s="3">
        <v>300</v>
      </c>
      <c r="F45" s="3">
        <f t="shared" si="1"/>
        <v>3510</v>
      </c>
    </row>
    <row r="46" spans="2:6" ht="12.75">
      <c r="B46" s="1" t="s">
        <v>32</v>
      </c>
      <c r="C46" s="3" t="s">
        <v>6</v>
      </c>
      <c r="D46" s="3">
        <v>11.7</v>
      </c>
      <c r="E46" s="3">
        <v>30</v>
      </c>
      <c r="F46" s="3">
        <f t="shared" si="1"/>
        <v>351</v>
      </c>
    </row>
    <row r="47" spans="2:6" ht="12.75">
      <c r="B47" s="1" t="s">
        <v>12</v>
      </c>
      <c r="C47" s="3" t="s">
        <v>6</v>
      </c>
      <c r="D47" s="3">
        <v>11.7</v>
      </c>
      <c r="E47" s="3">
        <v>250</v>
      </c>
      <c r="F47" s="3">
        <f t="shared" si="1"/>
        <v>2925</v>
      </c>
    </row>
    <row r="48" spans="2:6" ht="12.75">
      <c r="B48" s="1" t="s">
        <v>39</v>
      </c>
      <c r="C48" s="3" t="s">
        <v>6</v>
      </c>
      <c r="D48" s="3">
        <v>11.7</v>
      </c>
      <c r="E48" s="3">
        <v>500</v>
      </c>
      <c r="F48" s="3">
        <f t="shared" si="1"/>
        <v>5850</v>
      </c>
    </row>
    <row r="49" spans="2:6" ht="12.75">
      <c r="B49" s="1" t="s">
        <v>35</v>
      </c>
      <c r="C49" s="3" t="s">
        <v>6</v>
      </c>
      <c r="D49" s="3">
        <v>1</v>
      </c>
      <c r="E49" s="3">
        <v>200</v>
      </c>
      <c r="F49" s="3">
        <f t="shared" si="1"/>
        <v>200</v>
      </c>
    </row>
    <row r="50" spans="2:6" ht="12.75">
      <c r="B50" s="1" t="s">
        <v>34</v>
      </c>
      <c r="C50" s="3" t="s">
        <v>6</v>
      </c>
      <c r="D50" s="3">
        <v>11.7</v>
      </c>
      <c r="E50" s="3">
        <v>300</v>
      </c>
      <c r="F50" s="3">
        <f t="shared" si="1"/>
        <v>3510</v>
      </c>
    </row>
    <row r="51" spans="2:6" ht="13.5" thickBot="1">
      <c r="B51" s="1" t="s">
        <v>7</v>
      </c>
      <c r="C51" s="3" t="s">
        <v>5</v>
      </c>
      <c r="D51" s="3">
        <v>16</v>
      </c>
      <c r="E51" s="3">
        <v>100</v>
      </c>
      <c r="F51" s="3">
        <f t="shared" si="1"/>
        <v>1600</v>
      </c>
    </row>
    <row r="52" spans="3:6" ht="13.5" thickBot="1">
      <c r="C52"/>
      <c r="D52"/>
      <c r="E52"/>
      <c r="F52" s="8">
        <f>SUM(F37:F51)</f>
        <v>52346</v>
      </c>
    </row>
    <row r="53" spans="3:6" ht="12.75">
      <c r="C53"/>
      <c r="D53"/>
      <c r="E53"/>
      <c r="F53"/>
    </row>
    <row r="54" spans="2:6" ht="12.75">
      <c r="B54" s="7" t="s">
        <v>40</v>
      </c>
      <c r="C54" s="1"/>
      <c r="D54" s="1"/>
      <c r="E54" s="1"/>
      <c r="F54" s="1"/>
    </row>
    <row r="55" spans="2:6" ht="12.75">
      <c r="B55" s="12" t="s">
        <v>28</v>
      </c>
      <c r="C55" s="3" t="s">
        <v>6</v>
      </c>
      <c r="D55" s="3">
        <v>5</v>
      </c>
      <c r="E55" s="3">
        <v>50</v>
      </c>
      <c r="F55" s="3">
        <f aca="true" t="shared" si="2" ref="F55:F67">D55*E55</f>
        <v>250</v>
      </c>
    </row>
    <row r="56" spans="2:6" ht="12.75">
      <c r="B56" s="12" t="s">
        <v>18</v>
      </c>
      <c r="C56" s="3" t="s">
        <v>6</v>
      </c>
      <c r="D56" s="3">
        <v>5</v>
      </c>
      <c r="E56" s="3">
        <v>90</v>
      </c>
      <c r="F56" s="3">
        <f t="shared" si="2"/>
        <v>450</v>
      </c>
    </row>
    <row r="57" spans="2:6" ht="12.75">
      <c r="B57" s="12" t="s">
        <v>29</v>
      </c>
      <c r="C57" s="3" t="s">
        <v>6</v>
      </c>
      <c r="D57" s="3">
        <v>5</v>
      </c>
      <c r="E57" s="3">
        <v>350</v>
      </c>
      <c r="F57" s="14">
        <f t="shared" si="2"/>
        <v>1750</v>
      </c>
    </row>
    <row r="58" spans="2:6" ht="12.75">
      <c r="B58" s="12" t="s">
        <v>19</v>
      </c>
      <c r="C58" s="3" t="s">
        <v>6</v>
      </c>
      <c r="D58" s="3">
        <v>5</v>
      </c>
      <c r="E58" s="3">
        <v>200</v>
      </c>
      <c r="F58" s="14">
        <f t="shared" si="2"/>
        <v>1000</v>
      </c>
    </row>
    <row r="59" spans="2:6" ht="12.75">
      <c r="B59" s="12" t="s">
        <v>41</v>
      </c>
      <c r="C59" s="3" t="s">
        <v>5</v>
      </c>
      <c r="D59" s="3">
        <v>2.5</v>
      </c>
      <c r="E59" s="3">
        <v>100</v>
      </c>
      <c r="F59" s="14">
        <f t="shared" si="2"/>
        <v>250</v>
      </c>
    </row>
    <row r="60" spans="2:6" ht="12.75">
      <c r="B60" s="1" t="s">
        <v>20</v>
      </c>
      <c r="C60" s="3" t="s">
        <v>6</v>
      </c>
      <c r="D60" s="3">
        <v>5</v>
      </c>
      <c r="E60" s="3">
        <v>150</v>
      </c>
      <c r="F60" s="14">
        <f t="shared" si="2"/>
        <v>750</v>
      </c>
    </row>
    <row r="61" spans="2:6" ht="12.75">
      <c r="B61" s="17" t="s">
        <v>17</v>
      </c>
      <c r="C61" s="3" t="s">
        <v>2</v>
      </c>
      <c r="D61" s="3">
        <v>2</v>
      </c>
      <c r="E61" s="3">
        <v>500</v>
      </c>
      <c r="F61" s="14">
        <f t="shared" si="2"/>
        <v>1000</v>
      </c>
    </row>
    <row r="62" spans="2:6" ht="12.75">
      <c r="B62" s="17" t="s">
        <v>15</v>
      </c>
      <c r="C62" s="3" t="s">
        <v>2</v>
      </c>
      <c r="D62" s="3">
        <v>2</v>
      </c>
      <c r="E62" s="3">
        <v>2000</v>
      </c>
      <c r="F62" s="14">
        <f t="shared" si="2"/>
        <v>4000</v>
      </c>
    </row>
    <row r="63" spans="2:6" ht="12.75">
      <c r="B63" s="1" t="s">
        <v>43</v>
      </c>
      <c r="C63" s="3" t="s">
        <v>6</v>
      </c>
      <c r="D63" s="3">
        <v>2.08</v>
      </c>
      <c r="E63" s="3">
        <v>300</v>
      </c>
      <c r="F63" s="3">
        <f t="shared" si="2"/>
        <v>624</v>
      </c>
    </row>
    <row r="64" spans="2:6" ht="12.75">
      <c r="B64" s="1" t="s">
        <v>32</v>
      </c>
      <c r="C64" s="3" t="s">
        <v>6</v>
      </c>
      <c r="D64" s="3">
        <v>2.08</v>
      </c>
      <c r="E64" s="3">
        <v>30</v>
      </c>
      <c r="F64" s="3">
        <f t="shared" si="2"/>
        <v>62.400000000000006</v>
      </c>
    </row>
    <row r="65" spans="2:6" ht="12.75">
      <c r="B65" s="1" t="s">
        <v>12</v>
      </c>
      <c r="C65" s="3" t="s">
        <v>6</v>
      </c>
      <c r="D65" s="3">
        <v>2.08</v>
      </c>
      <c r="E65" s="3">
        <v>250</v>
      </c>
      <c r="F65" s="3">
        <f t="shared" si="2"/>
        <v>520</v>
      </c>
    </row>
    <row r="66" spans="2:6" ht="12.75">
      <c r="B66" s="1" t="s">
        <v>39</v>
      </c>
      <c r="C66" s="3" t="s">
        <v>6</v>
      </c>
      <c r="D66" s="3">
        <v>2.08</v>
      </c>
      <c r="E66" s="3">
        <v>500</v>
      </c>
      <c r="F66" s="3">
        <f t="shared" si="2"/>
        <v>1040</v>
      </c>
    </row>
    <row r="67" spans="2:6" ht="13.5" thickBot="1">
      <c r="B67" s="1" t="s">
        <v>42</v>
      </c>
      <c r="C67" s="3" t="s">
        <v>6</v>
      </c>
      <c r="D67" s="3">
        <v>2.08</v>
      </c>
      <c r="E67" s="3">
        <v>150</v>
      </c>
      <c r="F67" s="3">
        <f t="shared" si="2"/>
        <v>312</v>
      </c>
    </row>
    <row r="68" spans="3:6" ht="13.5" thickBot="1">
      <c r="C68"/>
      <c r="D68"/>
      <c r="E68"/>
      <c r="F68" s="8">
        <f>SUM(F55:F67)</f>
        <v>12008.4</v>
      </c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2:6" ht="12.75">
      <c r="B71" s="1" t="s">
        <v>13</v>
      </c>
      <c r="C71" s="3" t="s">
        <v>8</v>
      </c>
      <c r="D71" s="3">
        <v>1</v>
      </c>
      <c r="E71" s="3">
        <v>2000</v>
      </c>
      <c r="F71" s="3">
        <f>D71*E71</f>
        <v>2000</v>
      </c>
    </row>
    <row r="72" spans="2:6" ht="13.5" thickBot="1">
      <c r="B72" s="1" t="s">
        <v>14</v>
      </c>
      <c r="C72" s="1"/>
      <c r="D72" s="1"/>
      <c r="E72" s="1"/>
      <c r="F72" s="15">
        <v>2000</v>
      </c>
    </row>
    <row r="73" spans="3:6" ht="13.5" thickBot="1">
      <c r="C73"/>
      <c r="D73"/>
      <c r="E73"/>
      <c r="F73" s="8">
        <f>F71+F72</f>
        <v>4000</v>
      </c>
    </row>
    <row r="74" spans="3:6" ht="12.75" customHeight="1">
      <c r="C74"/>
      <c r="D74"/>
      <c r="E74"/>
      <c r="F74"/>
    </row>
    <row r="75" ht="13.5" thickBot="1"/>
    <row r="76" spans="5:6" ht="13.5" thickBot="1">
      <c r="E76" s="10" t="s">
        <v>21</v>
      </c>
      <c r="F76" s="9">
        <f>F33+F52+F68+F73</f>
        <v>120853.4</v>
      </c>
    </row>
    <row r="77" ht="13.5" thickBot="1"/>
    <row r="78" spans="5:6" ht="30" customHeight="1" thickBot="1">
      <c r="E78" s="11" t="s">
        <v>11</v>
      </c>
      <c r="F78" s="13">
        <f>F76*0.93</f>
        <v>112393.662</v>
      </c>
    </row>
    <row r="82" spans="2:6" ht="12.75">
      <c r="B82" s="6" t="s">
        <v>48</v>
      </c>
      <c r="C82" s="19" t="s">
        <v>49</v>
      </c>
      <c r="D82" s="19"/>
      <c r="E82" s="19"/>
      <c r="F82" s="19"/>
    </row>
  </sheetData>
  <sheetProtection/>
  <mergeCells count="5">
    <mergeCell ref="B5:F5"/>
    <mergeCell ref="B6:F6"/>
    <mergeCell ref="C2:F2"/>
    <mergeCell ref="C3:F3"/>
    <mergeCell ref="C82:F82"/>
  </mergeCells>
  <printOptions/>
  <pageMargins left="0" right="0.7874015748031497" top="0.98425196850393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саша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1</cp:lastModifiedBy>
  <cp:lastPrinted>2015-06-24T09:13:15Z</cp:lastPrinted>
  <dcterms:created xsi:type="dcterms:W3CDTF">2008-05-10T17:11:50Z</dcterms:created>
  <dcterms:modified xsi:type="dcterms:W3CDTF">2015-06-29T10:15:19Z</dcterms:modified>
  <cp:category/>
  <cp:version/>
  <cp:contentType/>
  <cp:contentStatus/>
</cp:coreProperties>
</file>