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'Лист1'!$A$7:$G$22</definedName>
  </definedNames>
  <calcPr fullCalcOnLoad="1"/>
</workbook>
</file>

<file path=xl/sharedStrings.xml><?xml version="1.0" encoding="utf-8"?>
<sst xmlns="http://schemas.openxmlformats.org/spreadsheetml/2006/main" count="210" uniqueCount="71">
  <si>
    <t>Описание работ</t>
  </si>
  <si>
    <t>Ед. изм.</t>
  </si>
  <si>
    <t>шт</t>
  </si>
  <si>
    <t>СМЕТА</t>
  </si>
  <si>
    <t>КОЛ-ВО</t>
  </si>
  <si>
    <t>пог/м</t>
  </si>
  <si>
    <t>м2</t>
  </si>
  <si>
    <t>Облицовка плиткой</t>
  </si>
  <si>
    <t>Шпатлевка (2 слоя)</t>
  </si>
  <si>
    <t>Пол: Грунтовка (2 слоя)</t>
  </si>
  <si>
    <t>ИТОГО</t>
  </si>
  <si>
    <t>Потолок: Монтаж натяжного потолка (по факту)</t>
  </si>
  <si>
    <t xml:space="preserve">Стены: Грунтовка (3 слоя) </t>
  </si>
  <si>
    <t>Оштукатуривание по маякам</t>
  </si>
  <si>
    <t xml:space="preserve">Пол: Грунтовка </t>
  </si>
  <si>
    <t>Укладка ламината с подложкой</t>
  </si>
  <si>
    <t>Монтаж плинтуса ПВХ</t>
  </si>
  <si>
    <t>на выполнение общестроительных работ</t>
  </si>
  <si>
    <t>Демонтаж перегородки</t>
  </si>
  <si>
    <t>Облицовка пола плиткой</t>
  </si>
  <si>
    <t>Кухня,  11,9 м2</t>
  </si>
  <si>
    <t>Монтаж потолочного короба ГКЛ</t>
  </si>
  <si>
    <t>Отделка потолочного короба под финиш</t>
  </si>
  <si>
    <t>Монтаж вытяжки</t>
  </si>
  <si>
    <t xml:space="preserve">Грунтовка (3 слоя) </t>
  </si>
  <si>
    <t>Стены: Демонтаж стены</t>
  </si>
  <si>
    <t>Монтаж стены</t>
  </si>
  <si>
    <t xml:space="preserve">Отделка оконных откосов </t>
  </si>
  <si>
    <t>Коната №1 (гостиная), 21,4 м2</t>
  </si>
  <si>
    <t xml:space="preserve">Оклейка обоями </t>
  </si>
  <si>
    <t>Монтаж перф. Уголка</t>
  </si>
  <si>
    <t>Монтаж проема под дверь</t>
  </si>
  <si>
    <t>Наливной пол</t>
  </si>
  <si>
    <t>Коната №2, 10,7 м2</t>
  </si>
  <si>
    <t>Монтаж перегородки</t>
  </si>
  <si>
    <t>Коната №3, 16,2 м2</t>
  </si>
  <si>
    <t>Прихожая, 12,21 м2</t>
  </si>
  <si>
    <t>Подсобное помещение</t>
  </si>
  <si>
    <t>Стены: Монтаж перегородки</t>
  </si>
  <si>
    <t>Туалет, 2,17 м2</t>
  </si>
  <si>
    <t>Стены: Обработка бетонконтактом</t>
  </si>
  <si>
    <t>Облицовка плиткой (стандарт)</t>
  </si>
  <si>
    <t>Пол: Грунтовка (1 слой)</t>
  </si>
  <si>
    <t>Гидроизоляция</t>
  </si>
  <si>
    <t>Другие работы: Монтаж инсталяции</t>
  </si>
  <si>
    <t>Установка навесного унитаза</t>
  </si>
  <si>
    <t>Обшивка инсталяции ГКЛ</t>
  </si>
  <si>
    <t>Установка умывальника</t>
  </si>
  <si>
    <t>Установка стир. машины</t>
  </si>
  <si>
    <t>Установка двери</t>
  </si>
  <si>
    <t>Перенос счетчиков воды с частичной заменой стояков</t>
  </si>
  <si>
    <t>Монтаж канализации</t>
  </si>
  <si>
    <t>Облицовка плиточным бордюром (по факту)</t>
  </si>
  <si>
    <t>Монтаж станд. водопровода</t>
  </si>
  <si>
    <t>Ванная, 3,7 м2</t>
  </si>
  <si>
    <t>Грунтовка бетонконтактом</t>
  </si>
  <si>
    <t xml:space="preserve">Выравнивание </t>
  </si>
  <si>
    <t>Облицовка бордюром (по факту)</t>
  </si>
  <si>
    <t>Стены: Перенос дверного проема</t>
  </si>
  <si>
    <t>Установка ванны</t>
  </si>
  <si>
    <t>Подъем материала</t>
  </si>
  <si>
    <t>т</t>
  </si>
  <si>
    <t xml:space="preserve">Вынос мусора </t>
  </si>
  <si>
    <t>ИТОГО со скидкой 7%</t>
  </si>
  <si>
    <t>Итого,руб</t>
  </si>
  <si>
    <t>Цена,руб</t>
  </si>
  <si>
    <t>Трансп. расходы (доставка малогабаритного материала)</t>
  </si>
  <si>
    <t>Заказчик:</t>
  </si>
  <si>
    <t>Подрядчик:</t>
  </si>
  <si>
    <t>(Приложение к договору №   от   .  .2015г.)</t>
  </si>
  <si>
    <t>Заказчик: г. Н. Новгород, пр. Гагарина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</si>
</sst>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</numFmts>
  <fonts count="3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3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2.875" style="0" customWidth="1"/>
    <col min="2" max="2" width="52.75390625" style="0" customWidth="1"/>
    <col min="3" max="3" width="11.625" style="4" customWidth="1"/>
    <col min="4" max="4" width="8.00390625" style="4" customWidth="1"/>
    <col min="5" max="5" width="12.00390625" style="4" customWidth="1"/>
    <col min="6" max="6" width="11.375" style="4" customWidth="1"/>
  </cols>
  <sheetData>
    <row r="1" ht="23.25" customHeight="1">
      <c r="B1" s="7"/>
    </row>
    <row r="2" spans="2:6" ht="19.5" customHeight="1">
      <c r="B2" s="20" t="s">
        <v>3</v>
      </c>
      <c r="C2" s="20"/>
      <c r="D2" s="20"/>
      <c r="E2" s="20"/>
      <c r="F2" s="20"/>
    </row>
    <row r="3" spans="2:6" ht="14.25" customHeight="1">
      <c r="B3" s="21" t="s">
        <v>17</v>
      </c>
      <c r="C3" s="21"/>
      <c r="D3" s="21"/>
      <c r="E3" s="21"/>
      <c r="F3" s="21"/>
    </row>
    <row r="4" spans="2:6" ht="18.75" customHeight="1">
      <c r="B4" s="22" t="s">
        <v>69</v>
      </c>
      <c r="C4" s="22"/>
      <c r="D4" s="22"/>
      <c r="E4" s="22"/>
      <c r="F4" s="23"/>
    </row>
    <row r="5" ht="17.25" customHeight="1">
      <c r="B5" s="8" t="s">
        <v>70</v>
      </c>
    </row>
    <row r="6" ht="17.25" customHeight="1"/>
    <row r="7" spans="2:6" ht="24.75" customHeight="1">
      <c r="B7" s="5" t="s">
        <v>0</v>
      </c>
      <c r="C7" s="2" t="s">
        <v>1</v>
      </c>
      <c r="D7" s="2" t="s">
        <v>4</v>
      </c>
      <c r="E7" s="2" t="s">
        <v>65</v>
      </c>
      <c r="F7" s="2" t="s">
        <v>64</v>
      </c>
    </row>
    <row r="8" spans="2:6" ht="12.75">
      <c r="B8" s="9" t="s">
        <v>20</v>
      </c>
      <c r="C8" s="1"/>
      <c r="D8" s="1"/>
      <c r="E8" s="1"/>
      <c r="F8" s="1"/>
    </row>
    <row r="9" spans="2:6" ht="12.75">
      <c r="B9" s="15" t="s">
        <v>11</v>
      </c>
      <c r="C9" s="3"/>
      <c r="D9" s="3"/>
      <c r="E9" s="3"/>
      <c r="F9" s="3"/>
    </row>
    <row r="10" spans="2:6" ht="12.75">
      <c r="B10" s="15" t="s">
        <v>21</v>
      </c>
      <c r="C10" s="3" t="s">
        <v>6</v>
      </c>
      <c r="D10" s="3">
        <v>4.23</v>
      </c>
      <c r="E10" s="3">
        <v>900</v>
      </c>
      <c r="F10" s="3">
        <f aca="true" t="shared" si="0" ref="F10:F15">D10*E10</f>
        <v>3807.0000000000005</v>
      </c>
    </row>
    <row r="11" spans="2:6" ht="12.75">
      <c r="B11" s="15" t="s">
        <v>22</v>
      </c>
      <c r="C11" s="3" t="s">
        <v>6</v>
      </c>
      <c r="D11" s="3">
        <v>4.23</v>
      </c>
      <c r="E11" s="3">
        <v>600</v>
      </c>
      <c r="F11" s="3">
        <f t="shared" si="0"/>
        <v>2538.0000000000005</v>
      </c>
    </row>
    <row r="12" spans="2:6" ht="12.75">
      <c r="B12" s="15" t="s">
        <v>23</v>
      </c>
      <c r="C12" s="3" t="s">
        <v>2</v>
      </c>
      <c r="D12" s="3">
        <v>1</v>
      </c>
      <c r="E12" s="3">
        <v>450</v>
      </c>
      <c r="F12" s="3">
        <f t="shared" si="0"/>
        <v>450</v>
      </c>
    </row>
    <row r="13" spans="2:6" ht="12.75">
      <c r="B13" s="15" t="s">
        <v>25</v>
      </c>
      <c r="C13" s="3" t="s">
        <v>6</v>
      </c>
      <c r="D13" s="3">
        <v>8</v>
      </c>
      <c r="E13" s="3">
        <v>600</v>
      </c>
      <c r="F13" s="3">
        <f t="shared" si="0"/>
        <v>4800</v>
      </c>
    </row>
    <row r="14" spans="2:6" ht="12.75">
      <c r="B14" s="15" t="s">
        <v>26</v>
      </c>
      <c r="C14" s="3" t="s">
        <v>6</v>
      </c>
      <c r="D14" s="3">
        <v>1.65</v>
      </c>
      <c r="E14" s="3">
        <v>700</v>
      </c>
      <c r="F14" s="3">
        <f t="shared" si="0"/>
        <v>1155</v>
      </c>
    </row>
    <row r="15" spans="2:6" ht="12.75">
      <c r="B15" s="1" t="s">
        <v>24</v>
      </c>
      <c r="C15" s="3" t="s">
        <v>6</v>
      </c>
      <c r="D15" s="3">
        <v>29</v>
      </c>
      <c r="E15" s="3">
        <v>90</v>
      </c>
      <c r="F15" s="3">
        <f t="shared" si="0"/>
        <v>2610</v>
      </c>
    </row>
    <row r="16" spans="2:6" ht="12.75">
      <c r="B16" s="1" t="s">
        <v>13</v>
      </c>
      <c r="C16" s="3" t="s">
        <v>6</v>
      </c>
      <c r="D16" s="3">
        <v>29</v>
      </c>
      <c r="E16" s="3">
        <v>380</v>
      </c>
      <c r="F16" s="3">
        <f aca="true" t="shared" si="1" ref="F16:F22">D16*E16</f>
        <v>11020</v>
      </c>
    </row>
    <row r="17" spans="2:6" ht="12.75">
      <c r="B17" s="1" t="s">
        <v>8</v>
      </c>
      <c r="C17" s="3" t="s">
        <v>6</v>
      </c>
      <c r="D17" s="3">
        <v>29</v>
      </c>
      <c r="E17" s="3">
        <v>200</v>
      </c>
      <c r="F17" s="3">
        <f t="shared" si="1"/>
        <v>5800</v>
      </c>
    </row>
    <row r="18" spans="2:6" ht="12.75">
      <c r="B18" s="1" t="s">
        <v>29</v>
      </c>
      <c r="C18" s="3" t="s">
        <v>6</v>
      </c>
      <c r="D18" s="3">
        <v>29</v>
      </c>
      <c r="E18" s="3">
        <v>150</v>
      </c>
      <c r="F18" s="3">
        <f t="shared" si="1"/>
        <v>4350</v>
      </c>
    </row>
    <row r="19" spans="2:6" ht="12.75">
      <c r="B19" s="1" t="s">
        <v>27</v>
      </c>
      <c r="C19" s="3" t="s">
        <v>5</v>
      </c>
      <c r="D19" s="3">
        <v>5.8</v>
      </c>
      <c r="E19" s="3">
        <v>550</v>
      </c>
      <c r="F19" s="3">
        <f t="shared" si="1"/>
        <v>3190</v>
      </c>
    </row>
    <row r="20" spans="2:6" ht="12.75">
      <c r="B20" s="1" t="s">
        <v>14</v>
      </c>
      <c r="C20" s="3" t="s">
        <v>6</v>
      </c>
      <c r="D20" s="3">
        <v>11.9</v>
      </c>
      <c r="E20" s="3">
        <v>30</v>
      </c>
      <c r="F20" s="3">
        <f t="shared" si="1"/>
        <v>357</v>
      </c>
    </row>
    <row r="21" spans="2:6" ht="12.75">
      <c r="B21" s="1" t="s">
        <v>19</v>
      </c>
      <c r="C21" s="3" t="s">
        <v>6</v>
      </c>
      <c r="D21" s="3">
        <v>11.9</v>
      </c>
      <c r="E21" s="3">
        <v>700</v>
      </c>
      <c r="F21" s="3">
        <f t="shared" si="1"/>
        <v>8330</v>
      </c>
    </row>
    <row r="22" spans="2:6" ht="13.5" thickBot="1">
      <c r="B22" s="1" t="s">
        <v>16</v>
      </c>
      <c r="C22" s="3" t="s">
        <v>5</v>
      </c>
      <c r="D22" s="3">
        <v>12</v>
      </c>
      <c r="E22" s="3">
        <v>100</v>
      </c>
      <c r="F22" s="3">
        <f t="shared" si="1"/>
        <v>1200</v>
      </c>
    </row>
    <row r="23" spans="3:6" ht="13.5" thickBot="1">
      <c r="C23"/>
      <c r="D23"/>
      <c r="E23"/>
      <c r="F23" s="10">
        <f>F10+F11+F12+F13+F14+F15+F16+F17+F18+F19+F20+F21+F22</f>
        <v>49607</v>
      </c>
    </row>
    <row r="24" spans="3:6" ht="12.75">
      <c r="C24"/>
      <c r="D24"/>
      <c r="E24"/>
      <c r="F24"/>
    </row>
    <row r="25" spans="2:6" ht="12.75">
      <c r="B25" s="9" t="s">
        <v>28</v>
      </c>
      <c r="C25" s="1"/>
      <c r="D25" s="1"/>
      <c r="E25" s="1"/>
      <c r="F25" s="1"/>
    </row>
    <row r="26" spans="2:6" ht="12.75">
      <c r="B26" s="15" t="s">
        <v>11</v>
      </c>
      <c r="C26" s="3"/>
      <c r="D26" s="3"/>
      <c r="E26" s="3"/>
      <c r="F26" s="3"/>
    </row>
    <row r="27" spans="2:6" ht="12.75">
      <c r="B27" s="1" t="s">
        <v>12</v>
      </c>
      <c r="C27" s="3" t="s">
        <v>6</v>
      </c>
      <c r="D27" s="3">
        <v>48.5</v>
      </c>
      <c r="E27" s="3">
        <v>90</v>
      </c>
      <c r="F27" s="3">
        <f>D27*E27</f>
        <v>4365</v>
      </c>
    </row>
    <row r="28" spans="2:6" ht="12.75">
      <c r="B28" s="1" t="s">
        <v>13</v>
      </c>
      <c r="C28" s="3" t="s">
        <v>6</v>
      </c>
      <c r="D28" s="3">
        <v>48.5</v>
      </c>
      <c r="E28" s="3">
        <v>380</v>
      </c>
      <c r="F28" s="3">
        <f aca="true" t="shared" si="2" ref="F28:F38">D28*E28</f>
        <v>18430</v>
      </c>
    </row>
    <row r="29" spans="2:6" ht="12.75">
      <c r="B29" s="1" t="s">
        <v>8</v>
      </c>
      <c r="C29" s="3" t="s">
        <v>6</v>
      </c>
      <c r="D29" s="3">
        <v>48.5</v>
      </c>
      <c r="E29" s="3">
        <v>200</v>
      </c>
      <c r="F29" s="3">
        <f t="shared" si="2"/>
        <v>9700</v>
      </c>
    </row>
    <row r="30" spans="2:6" ht="12.75">
      <c r="B30" s="1" t="s">
        <v>29</v>
      </c>
      <c r="C30" s="3" t="s">
        <v>6</v>
      </c>
      <c r="D30" s="3">
        <v>48.5</v>
      </c>
      <c r="E30" s="3">
        <v>150</v>
      </c>
      <c r="F30" s="3">
        <f t="shared" si="2"/>
        <v>7275</v>
      </c>
    </row>
    <row r="31" spans="2:6" ht="12.75">
      <c r="B31" s="1" t="s">
        <v>30</v>
      </c>
      <c r="C31" s="3" t="s">
        <v>5</v>
      </c>
      <c r="D31" s="3">
        <v>14</v>
      </c>
      <c r="E31" s="3">
        <v>100</v>
      </c>
      <c r="F31" s="3">
        <f t="shared" si="2"/>
        <v>1400</v>
      </c>
    </row>
    <row r="32" spans="2:6" ht="12.75">
      <c r="B32" s="1" t="s">
        <v>27</v>
      </c>
      <c r="C32" s="3" t="s">
        <v>5</v>
      </c>
      <c r="D32" s="3">
        <v>10.4</v>
      </c>
      <c r="E32" s="3">
        <v>550</v>
      </c>
      <c r="F32" s="3">
        <f t="shared" si="2"/>
        <v>5720</v>
      </c>
    </row>
    <row r="33" spans="2:6" ht="12.75">
      <c r="B33" s="1" t="s">
        <v>31</v>
      </c>
      <c r="C33" s="3"/>
      <c r="D33" s="3"/>
      <c r="E33" s="3"/>
      <c r="F33" s="3">
        <v>800</v>
      </c>
    </row>
    <row r="34" spans="2:6" ht="12.75">
      <c r="B34" s="1" t="s">
        <v>49</v>
      </c>
      <c r="C34" s="3" t="s">
        <v>2</v>
      </c>
      <c r="D34" s="3">
        <v>1</v>
      </c>
      <c r="E34" s="3">
        <v>2000</v>
      </c>
      <c r="F34" s="3">
        <f>D34*E34</f>
        <v>2000</v>
      </c>
    </row>
    <row r="35" spans="2:6" ht="12.75">
      <c r="B35" s="1" t="s">
        <v>9</v>
      </c>
      <c r="C35" s="3" t="s">
        <v>6</v>
      </c>
      <c r="D35" s="3">
        <v>21.4</v>
      </c>
      <c r="E35" s="3">
        <v>60</v>
      </c>
      <c r="F35" s="3">
        <f t="shared" si="2"/>
        <v>1284</v>
      </c>
    </row>
    <row r="36" spans="2:6" ht="12.75">
      <c r="B36" s="1" t="s">
        <v>32</v>
      </c>
      <c r="C36" s="3" t="s">
        <v>6</v>
      </c>
      <c r="D36" s="3">
        <v>21.4</v>
      </c>
      <c r="E36" s="3">
        <v>200</v>
      </c>
      <c r="F36" s="3">
        <f t="shared" si="2"/>
        <v>4280</v>
      </c>
    </row>
    <row r="37" spans="2:6" ht="12.75">
      <c r="B37" s="1" t="s">
        <v>15</v>
      </c>
      <c r="C37" s="3" t="s">
        <v>6</v>
      </c>
      <c r="D37" s="3">
        <v>21.4</v>
      </c>
      <c r="E37" s="3">
        <v>300</v>
      </c>
      <c r="F37" s="3">
        <f t="shared" si="2"/>
        <v>6420</v>
      </c>
    </row>
    <row r="38" spans="2:6" ht="13.5" thickBot="1">
      <c r="B38" s="1" t="s">
        <v>16</v>
      </c>
      <c r="C38" s="3" t="s">
        <v>5</v>
      </c>
      <c r="D38" s="3">
        <v>21.4</v>
      </c>
      <c r="E38" s="3">
        <v>100</v>
      </c>
      <c r="F38" s="3">
        <f t="shared" si="2"/>
        <v>2140</v>
      </c>
    </row>
    <row r="39" spans="3:6" ht="13.5" thickBot="1">
      <c r="C39"/>
      <c r="D39"/>
      <c r="E39"/>
      <c r="F39" s="10">
        <f>F27+F28+F29+F30+F31+F32+F33+F34+F35+F36+F37+F38</f>
        <v>63814</v>
      </c>
    </row>
    <row r="40" spans="3:6" ht="12.75">
      <c r="C40"/>
      <c r="D40"/>
      <c r="E40"/>
      <c r="F40"/>
    </row>
    <row r="41" spans="2:6" ht="12.75">
      <c r="B41" s="9" t="s">
        <v>33</v>
      </c>
      <c r="C41" s="1"/>
      <c r="D41" s="1"/>
      <c r="E41" s="1"/>
      <c r="F41" s="1"/>
    </row>
    <row r="42" spans="2:6" ht="12.75">
      <c r="B42" s="15" t="s">
        <v>11</v>
      </c>
      <c r="C42" s="3"/>
      <c r="D42" s="3"/>
      <c r="E42" s="3"/>
      <c r="F42" s="3"/>
    </row>
    <row r="43" spans="2:6" ht="12.75">
      <c r="B43" s="1" t="s">
        <v>12</v>
      </c>
      <c r="C43" s="3" t="s">
        <v>6</v>
      </c>
      <c r="D43" s="3">
        <v>32.2</v>
      </c>
      <c r="E43" s="3">
        <v>90</v>
      </c>
      <c r="F43" s="3">
        <f>D43*E43</f>
        <v>2898.0000000000005</v>
      </c>
    </row>
    <row r="44" spans="2:6" ht="12.75">
      <c r="B44" s="1" t="s">
        <v>13</v>
      </c>
      <c r="C44" s="3" t="s">
        <v>6</v>
      </c>
      <c r="D44" s="3">
        <v>32.2</v>
      </c>
      <c r="E44" s="3">
        <v>380</v>
      </c>
      <c r="F44" s="3">
        <f aca="true" t="shared" si="3" ref="F44:F49">D44*E44</f>
        <v>12236.000000000002</v>
      </c>
    </row>
    <row r="45" spans="2:6" ht="12.75">
      <c r="B45" s="1" t="s">
        <v>8</v>
      </c>
      <c r="C45" s="3" t="s">
        <v>6</v>
      </c>
      <c r="D45" s="3">
        <v>32.2</v>
      </c>
      <c r="E45" s="3">
        <v>200</v>
      </c>
      <c r="F45" s="3">
        <f t="shared" si="3"/>
        <v>6440.000000000001</v>
      </c>
    </row>
    <row r="46" spans="2:6" ht="12.75">
      <c r="B46" s="1" t="s">
        <v>29</v>
      </c>
      <c r="C46" s="3" t="s">
        <v>6</v>
      </c>
      <c r="D46" s="3">
        <v>32.2</v>
      </c>
      <c r="E46" s="3">
        <v>150</v>
      </c>
      <c r="F46" s="3">
        <f t="shared" si="3"/>
        <v>4830</v>
      </c>
    </row>
    <row r="47" spans="2:6" ht="12.75">
      <c r="B47" s="1" t="s">
        <v>27</v>
      </c>
      <c r="C47" s="3" t="s">
        <v>5</v>
      </c>
      <c r="D47" s="3">
        <v>5.8</v>
      </c>
      <c r="E47" s="3">
        <v>550</v>
      </c>
      <c r="F47" s="3">
        <f t="shared" si="3"/>
        <v>3190</v>
      </c>
    </row>
    <row r="48" spans="2:6" ht="12.75">
      <c r="B48" s="1" t="s">
        <v>18</v>
      </c>
      <c r="C48" s="3" t="s">
        <v>6</v>
      </c>
      <c r="D48" s="3">
        <v>7.4</v>
      </c>
      <c r="E48" s="3">
        <v>600</v>
      </c>
      <c r="F48" s="3">
        <f t="shared" si="3"/>
        <v>4440</v>
      </c>
    </row>
    <row r="49" spans="2:6" ht="12.75">
      <c r="B49" s="1" t="s">
        <v>34</v>
      </c>
      <c r="C49" s="3" t="s">
        <v>6</v>
      </c>
      <c r="D49" s="3">
        <v>7.4</v>
      </c>
      <c r="E49" s="3">
        <v>700</v>
      </c>
      <c r="F49" s="3">
        <f t="shared" si="3"/>
        <v>5180</v>
      </c>
    </row>
    <row r="50" spans="2:6" ht="12.75">
      <c r="B50" s="1" t="s">
        <v>9</v>
      </c>
      <c r="C50" s="3" t="s">
        <v>6</v>
      </c>
      <c r="D50" s="3">
        <v>10.7</v>
      </c>
      <c r="E50" s="3">
        <v>60</v>
      </c>
      <c r="F50" s="3">
        <f>D50*E50</f>
        <v>642</v>
      </c>
    </row>
    <row r="51" spans="2:6" ht="12.75">
      <c r="B51" s="1" t="s">
        <v>32</v>
      </c>
      <c r="C51" s="3" t="s">
        <v>6</v>
      </c>
      <c r="D51" s="3">
        <v>10.7</v>
      </c>
      <c r="E51" s="3">
        <v>200</v>
      </c>
      <c r="F51" s="3">
        <f>D51*E51</f>
        <v>2140</v>
      </c>
    </row>
    <row r="52" spans="2:6" ht="12.75">
      <c r="B52" s="1" t="s">
        <v>15</v>
      </c>
      <c r="C52" s="3" t="s">
        <v>6</v>
      </c>
      <c r="D52" s="3">
        <v>10.7</v>
      </c>
      <c r="E52" s="3">
        <v>300</v>
      </c>
      <c r="F52" s="3">
        <f>D52*E52</f>
        <v>3210</v>
      </c>
    </row>
    <row r="53" spans="2:6" ht="13.5" thickBot="1">
      <c r="B53" s="1" t="s">
        <v>16</v>
      </c>
      <c r="C53" s="3" t="s">
        <v>5</v>
      </c>
      <c r="D53" s="3">
        <v>12.5</v>
      </c>
      <c r="E53" s="3">
        <v>100</v>
      </c>
      <c r="F53" s="3">
        <f>D53*E53</f>
        <v>1250</v>
      </c>
    </row>
    <row r="54" spans="3:6" ht="13.5" thickBot="1">
      <c r="C54"/>
      <c r="D54"/>
      <c r="E54"/>
      <c r="F54" s="10">
        <f>F43+F44+F45+F46+F47+F48+F49+F50+F51+F52+F53</f>
        <v>46456</v>
      </c>
    </row>
    <row r="55" spans="3:6" ht="12.75">
      <c r="C55"/>
      <c r="D55"/>
      <c r="E55"/>
      <c r="F55"/>
    </row>
    <row r="56" spans="2:6" ht="12.75">
      <c r="B56" s="9" t="s">
        <v>35</v>
      </c>
      <c r="C56" s="1"/>
      <c r="D56" s="1"/>
      <c r="E56" s="1"/>
      <c r="F56" s="1"/>
    </row>
    <row r="57" spans="2:6" ht="12.75">
      <c r="B57" s="15" t="s">
        <v>11</v>
      </c>
      <c r="C57" s="3"/>
      <c r="D57" s="3"/>
      <c r="E57" s="3"/>
      <c r="F57" s="3"/>
    </row>
    <row r="58" spans="2:6" ht="12.75">
      <c r="B58" s="1" t="s">
        <v>12</v>
      </c>
      <c r="C58" s="3" t="s">
        <v>6</v>
      </c>
      <c r="D58" s="3">
        <v>43.4</v>
      </c>
      <c r="E58" s="3">
        <v>90</v>
      </c>
      <c r="F58" s="3">
        <f>D58*E58</f>
        <v>3906</v>
      </c>
    </row>
    <row r="59" spans="2:6" ht="12.75">
      <c r="B59" s="1" t="s">
        <v>13</v>
      </c>
      <c r="C59" s="3" t="s">
        <v>6</v>
      </c>
      <c r="D59" s="3">
        <v>43.4</v>
      </c>
      <c r="E59" s="3">
        <v>380</v>
      </c>
      <c r="F59" s="3">
        <f aca="true" t="shared" si="4" ref="F59:F67">D59*E59</f>
        <v>16492</v>
      </c>
    </row>
    <row r="60" spans="2:6" ht="12.75">
      <c r="B60" s="1" t="s">
        <v>8</v>
      </c>
      <c r="C60" s="3" t="s">
        <v>6</v>
      </c>
      <c r="D60" s="3">
        <v>43.4</v>
      </c>
      <c r="E60" s="3">
        <v>200</v>
      </c>
      <c r="F60" s="3">
        <f t="shared" si="4"/>
        <v>8680</v>
      </c>
    </row>
    <row r="61" spans="2:6" ht="12" customHeight="1">
      <c r="B61" s="1" t="s">
        <v>29</v>
      </c>
      <c r="C61" s="3" t="s">
        <v>6</v>
      </c>
      <c r="D61" s="3">
        <v>43.4</v>
      </c>
      <c r="E61" s="3">
        <v>150</v>
      </c>
      <c r="F61" s="3">
        <f t="shared" si="4"/>
        <v>6510</v>
      </c>
    </row>
    <row r="62" spans="2:6" ht="12" customHeight="1">
      <c r="B62" s="1" t="s">
        <v>27</v>
      </c>
      <c r="C62" s="3" t="s">
        <v>5</v>
      </c>
      <c r="D62" s="3">
        <v>5</v>
      </c>
      <c r="E62" s="3">
        <v>550</v>
      </c>
      <c r="F62" s="3">
        <f t="shared" si="4"/>
        <v>2750</v>
      </c>
    </row>
    <row r="63" spans="2:6" ht="12" customHeight="1">
      <c r="B63" s="1" t="s">
        <v>49</v>
      </c>
      <c r="C63" s="3" t="s">
        <v>2</v>
      </c>
      <c r="D63" s="3">
        <v>1</v>
      </c>
      <c r="E63" s="3">
        <v>2000</v>
      </c>
      <c r="F63" s="3">
        <f t="shared" si="4"/>
        <v>2000</v>
      </c>
    </row>
    <row r="64" spans="2:6" ht="12.75">
      <c r="B64" s="1" t="s">
        <v>9</v>
      </c>
      <c r="C64" s="3" t="s">
        <v>6</v>
      </c>
      <c r="D64" s="3">
        <v>16.2</v>
      </c>
      <c r="E64" s="3">
        <v>60</v>
      </c>
      <c r="F64" s="3">
        <f t="shared" si="4"/>
        <v>972</v>
      </c>
    </row>
    <row r="65" spans="2:6" ht="12.75">
      <c r="B65" s="1" t="s">
        <v>32</v>
      </c>
      <c r="C65" s="3" t="s">
        <v>6</v>
      </c>
      <c r="D65" s="3">
        <v>16.2</v>
      </c>
      <c r="E65" s="3">
        <v>200</v>
      </c>
      <c r="F65" s="3">
        <f t="shared" si="4"/>
        <v>3240</v>
      </c>
    </row>
    <row r="66" spans="2:6" ht="12.75">
      <c r="B66" s="1" t="s">
        <v>15</v>
      </c>
      <c r="C66" s="3" t="s">
        <v>6</v>
      </c>
      <c r="D66" s="3">
        <v>16.2</v>
      </c>
      <c r="E66" s="3">
        <v>300</v>
      </c>
      <c r="F66" s="3">
        <f t="shared" si="4"/>
        <v>4860</v>
      </c>
    </row>
    <row r="67" spans="2:6" ht="13.5" thickBot="1">
      <c r="B67" s="1" t="s">
        <v>16</v>
      </c>
      <c r="C67" s="3" t="s">
        <v>5</v>
      </c>
      <c r="D67" s="3">
        <v>16</v>
      </c>
      <c r="E67" s="3">
        <v>100</v>
      </c>
      <c r="F67" s="3">
        <f t="shared" si="4"/>
        <v>1600</v>
      </c>
    </row>
    <row r="68" spans="3:6" ht="13.5" thickBot="1">
      <c r="C68"/>
      <c r="D68"/>
      <c r="E68"/>
      <c r="F68" s="10">
        <f>F58+F59+F60+F61+F62+F63+F64+F65+F66+F67</f>
        <v>51010</v>
      </c>
    </row>
    <row r="69" spans="3:6" ht="12.75">
      <c r="C69"/>
      <c r="D69"/>
      <c r="E69"/>
      <c r="F69"/>
    </row>
    <row r="70" spans="2:6" ht="12.75">
      <c r="B70" s="9" t="s">
        <v>36</v>
      </c>
      <c r="C70" s="1"/>
      <c r="D70" s="1"/>
      <c r="E70" s="1"/>
      <c r="F70" s="1"/>
    </row>
    <row r="71" spans="2:6" ht="12.75">
      <c r="B71" s="15" t="s">
        <v>11</v>
      </c>
      <c r="C71" s="3"/>
      <c r="D71" s="3"/>
      <c r="E71" s="3"/>
      <c r="F71" s="3"/>
    </row>
    <row r="72" spans="2:6" ht="12.75">
      <c r="B72" s="1" t="s">
        <v>12</v>
      </c>
      <c r="C72" s="3" t="s">
        <v>6</v>
      </c>
      <c r="D72" s="3">
        <v>42.9</v>
      </c>
      <c r="E72" s="3">
        <v>90</v>
      </c>
      <c r="F72" s="3">
        <f>D72*E72</f>
        <v>3861</v>
      </c>
    </row>
    <row r="73" spans="2:6" ht="12.75">
      <c r="B73" s="1" t="s">
        <v>13</v>
      </c>
      <c r="C73" s="3" t="s">
        <v>6</v>
      </c>
      <c r="D73" s="3">
        <v>42.9</v>
      </c>
      <c r="E73" s="3">
        <v>380</v>
      </c>
      <c r="F73" s="3">
        <f aca="true" t="shared" si="5" ref="F73:F82">D73*E73</f>
        <v>16302</v>
      </c>
    </row>
    <row r="74" spans="2:6" ht="12.75">
      <c r="B74" s="1" t="s">
        <v>8</v>
      </c>
      <c r="C74" s="3" t="s">
        <v>6</v>
      </c>
      <c r="D74" s="3">
        <v>42.9</v>
      </c>
      <c r="E74" s="3">
        <v>200</v>
      </c>
      <c r="F74" s="3">
        <f t="shared" si="5"/>
        <v>8580</v>
      </c>
    </row>
    <row r="75" spans="2:6" ht="12.75">
      <c r="B75" s="1" t="s">
        <v>29</v>
      </c>
      <c r="C75" s="3" t="s">
        <v>6</v>
      </c>
      <c r="D75" s="3">
        <v>42.9</v>
      </c>
      <c r="E75" s="3">
        <v>150</v>
      </c>
      <c r="F75" s="3">
        <f t="shared" si="5"/>
        <v>6435</v>
      </c>
    </row>
    <row r="76" spans="2:6" ht="12.75">
      <c r="B76" s="1" t="s">
        <v>34</v>
      </c>
      <c r="C76" s="3" t="s">
        <v>6</v>
      </c>
      <c r="D76" s="3">
        <v>7.4</v>
      </c>
      <c r="E76" s="3">
        <v>700</v>
      </c>
      <c r="F76" s="3">
        <f t="shared" si="5"/>
        <v>5180</v>
      </c>
    </row>
    <row r="77" spans="2:6" ht="12.75">
      <c r="B77" s="1" t="s">
        <v>49</v>
      </c>
      <c r="C77" s="3" t="s">
        <v>2</v>
      </c>
      <c r="D77" s="3">
        <v>1</v>
      </c>
      <c r="E77" s="3">
        <v>2000</v>
      </c>
      <c r="F77" s="3">
        <f t="shared" si="5"/>
        <v>2000</v>
      </c>
    </row>
    <row r="78" spans="2:6" ht="12.75">
      <c r="B78" s="1" t="s">
        <v>9</v>
      </c>
      <c r="C78" s="3" t="s">
        <v>6</v>
      </c>
      <c r="D78" s="3">
        <v>12.21</v>
      </c>
      <c r="E78" s="3">
        <v>60</v>
      </c>
      <c r="F78" s="3">
        <f t="shared" si="5"/>
        <v>732.6</v>
      </c>
    </row>
    <row r="79" spans="2:6" ht="12.75">
      <c r="B79" s="1" t="s">
        <v>32</v>
      </c>
      <c r="C79" s="3" t="s">
        <v>6</v>
      </c>
      <c r="D79" s="3">
        <v>12.21</v>
      </c>
      <c r="E79" s="3">
        <v>200</v>
      </c>
      <c r="F79" s="3">
        <f t="shared" si="5"/>
        <v>2442</v>
      </c>
    </row>
    <row r="80" spans="2:6" ht="12.75">
      <c r="B80" s="1" t="s">
        <v>15</v>
      </c>
      <c r="C80" s="3" t="s">
        <v>6</v>
      </c>
      <c r="D80" s="3">
        <v>8</v>
      </c>
      <c r="E80" s="3">
        <v>300</v>
      </c>
      <c r="F80" s="3">
        <f t="shared" si="5"/>
        <v>2400</v>
      </c>
    </row>
    <row r="81" spans="2:6" ht="12.75">
      <c r="B81" s="1" t="s">
        <v>7</v>
      </c>
      <c r="C81" s="3" t="s">
        <v>6</v>
      </c>
      <c r="D81" s="3">
        <v>4.3</v>
      </c>
      <c r="E81" s="3">
        <v>700</v>
      </c>
      <c r="F81" s="3">
        <f t="shared" si="5"/>
        <v>3010</v>
      </c>
    </row>
    <row r="82" spans="2:6" ht="13.5" thickBot="1">
      <c r="B82" s="1" t="s">
        <v>16</v>
      </c>
      <c r="C82" s="3" t="s">
        <v>5</v>
      </c>
      <c r="D82" s="3">
        <v>7.8</v>
      </c>
      <c r="E82" s="3">
        <v>100</v>
      </c>
      <c r="F82" s="3">
        <f t="shared" si="5"/>
        <v>780</v>
      </c>
    </row>
    <row r="83" spans="3:6" ht="13.5" thickBot="1">
      <c r="C83"/>
      <c r="D83"/>
      <c r="E83"/>
      <c r="F83" s="10">
        <f>F72+F73+F74+F75+F76+F77+F78+F79+F80+F81+F82</f>
        <v>51722.6</v>
      </c>
    </row>
    <row r="84" spans="3:6" ht="12.75">
      <c r="C84"/>
      <c r="D84"/>
      <c r="E84"/>
      <c r="F84"/>
    </row>
    <row r="85" spans="2:6" ht="12.75">
      <c r="B85" s="9" t="s">
        <v>37</v>
      </c>
      <c r="C85" s="1"/>
      <c r="D85" s="1"/>
      <c r="E85" s="1"/>
      <c r="F85" s="1"/>
    </row>
    <row r="86" spans="2:6" ht="12.75">
      <c r="B86" s="16" t="s">
        <v>38</v>
      </c>
      <c r="C86" s="3" t="s">
        <v>6</v>
      </c>
      <c r="D86" s="3">
        <v>4.2</v>
      </c>
      <c r="E86" s="3">
        <v>600</v>
      </c>
      <c r="F86" s="3">
        <f>D86*E86</f>
        <v>2520</v>
      </c>
    </row>
    <row r="87" spans="2:6" ht="12.75">
      <c r="B87" s="1" t="s">
        <v>24</v>
      </c>
      <c r="C87" s="3" t="s">
        <v>6</v>
      </c>
      <c r="D87" s="3">
        <v>27.9</v>
      </c>
      <c r="E87" s="3">
        <v>90</v>
      </c>
      <c r="F87" s="3">
        <f>D87*E87</f>
        <v>2511</v>
      </c>
    </row>
    <row r="88" spans="2:6" ht="12.75">
      <c r="B88" s="1" t="s">
        <v>13</v>
      </c>
      <c r="C88" s="3" t="s">
        <v>6</v>
      </c>
      <c r="D88" s="3">
        <v>27.9</v>
      </c>
      <c r="E88" s="3">
        <v>380</v>
      </c>
      <c r="F88" s="3">
        <f aca="true" t="shared" si="6" ref="F88:F95">D88*E88</f>
        <v>10602</v>
      </c>
    </row>
    <row r="89" spans="2:6" ht="12" customHeight="1">
      <c r="B89" s="1" t="s">
        <v>8</v>
      </c>
      <c r="C89" s="3" t="s">
        <v>6</v>
      </c>
      <c r="D89" s="3">
        <v>27.9</v>
      </c>
      <c r="E89" s="3">
        <v>200</v>
      </c>
      <c r="F89" s="3">
        <f t="shared" si="6"/>
        <v>5580</v>
      </c>
    </row>
    <row r="90" spans="2:6" ht="12.75">
      <c r="B90" s="1" t="s">
        <v>29</v>
      </c>
      <c r="C90" s="3" t="s">
        <v>6</v>
      </c>
      <c r="D90" s="3">
        <v>27.9</v>
      </c>
      <c r="E90" s="3">
        <v>150</v>
      </c>
      <c r="F90" s="3">
        <f t="shared" si="6"/>
        <v>4185</v>
      </c>
    </row>
    <row r="91" spans="2:6" ht="12.75">
      <c r="B91" s="1" t="s">
        <v>49</v>
      </c>
      <c r="C91" s="3" t="s">
        <v>2</v>
      </c>
      <c r="D91" s="3">
        <v>1</v>
      </c>
      <c r="E91" s="3">
        <v>2000</v>
      </c>
      <c r="F91" s="3">
        <f t="shared" si="6"/>
        <v>2000</v>
      </c>
    </row>
    <row r="92" spans="2:6" ht="12.75">
      <c r="B92" s="1" t="s">
        <v>9</v>
      </c>
      <c r="C92" s="3" t="s">
        <v>6</v>
      </c>
      <c r="D92" s="3">
        <v>4.1</v>
      </c>
      <c r="E92" s="3">
        <v>60</v>
      </c>
      <c r="F92" s="3">
        <f t="shared" si="6"/>
        <v>245.99999999999997</v>
      </c>
    </row>
    <row r="93" spans="2:6" ht="12.75">
      <c r="B93" s="1" t="s">
        <v>32</v>
      </c>
      <c r="C93" s="3" t="s">
        <v>6</v>
      </c>
      <c r="D93" s="3">
        <v>4.1</v>
      </c>
      <c r="E93" s="3">
        <v>200</v>
      </c>
      <c r="F93" s="3">
        <f t="shared" si="6"/>
        <v>819.9999999999999</v>
      </c>
    </row>
    <row r="94" spans="2:6" ht="12.75">
      <c r="B94" s="1" t="s">
        <v>15</v>
      </c>
      <c r="C94" s="3" t="s">
        <v>6</v>
      </c>
      <c r="D94" s="3">
        <v>4.1</v>
      </c>
      <c r="E94" s="3">
        <v>300</v>
      </c>
      <c r="F94" s="3">
        <f t="shared" si="6"/>
        <v>1230</v>
      </c>
    </row>
    <row r="95" spans="2:6" ht="13.5" thickBot="1">
      <c r="B95" s="1" t="s">
        <v>16</v>
      </c>
      <c r="C95" s="3" t="s">
        <v>5</v>
      </c>
      <c r="D95" s="3">
        <v>11</v>
      </c>
      <c r="E95" s="3">
        <v>100</v>
      </c>
      <c r="F95" s="3">
        <f t="shared" si="6"/>
        <v>1100</v>
      </c>
    </row>
    <row r="96" spans="3:6" ht="13.5" thickBot="1">
      <c r="C96"/>
      <c r="D96"/>
      <c r="E96"/>
      <c r="F96" s="10">
        <f>F86+F87+F88+F89+F90+F91+F92+F93+F94+F95</f>
        <v>30794</v>
      </c>
    </row>
    <row r="97" spans="3:6" ht="12.75">
      <c r="C97"/>
      <c r="D97"/>
      <c r="E97"/>
      <c r="F97"/>
    </row>
    <row r="98" spans="2:6" ht="12.75">
      <c r="B98" s="9" t="s">
        <v>39</v>
      </c>
      <c r="C98" s="1"/>
      <c r="D98" s="1"/>
      <c r="E98" s="1"/>
      <c r="F98" s="1"/>
    </row>
    <row r="99" spans="2:6" ht="12.75">
      <c r="B99" s="1" t="s">
        <v>40</v>
      </c>
      <c r="C99" s="3" t="s">
        <v>6</v>
      </c>
      <c r="D99" s="3">
        <v>17</v>
      </c>
      <c r="E99" s="3">
        <v>100</v>
      </c>
      <c r="F99" s="3">
        <f>D99*E99</f>
        <v>1700</v>
      </c>
    </row>
    <row r="100" spans="2:6" ht="12.75">
      <c r="B100" s="1" t="s">
        <v>13</v>
      </c>
      <c r="C100" s="3" t="s">
        <v>6</v>
      </c>
      <c r="D100" s="3">
        <v>17</v>
      </c>
      <c r="E100" s="3">
        <v>380</v>
      </c>
      <c r="F100" s="3">
        <f aca="true" t="shared" si="7" ref="F100:F106">D100*E100</f>
        <v>6460</v>
      </c>
    </row>
    <row r="101" spans="2:6" ht="12.75">
      <c r="B101" s="1" t="s">
        <v>41</v>
      </c>
      <c r="C101" s="3" t="s">
        <v>6</v>
      </c>
      <c r="D101" s="3">
        <v>17</v>
      </c>
      <c r="E101" s="3">
        <v>700</v>
      </c>
      <c r="F101" s="3">
        <f t="shared" si="7"/>
        <v>11900</v>
      </c>
    </row>
    <row r="102" spans="2:6" ht="12.75">
      <c r="B102" s="1" t="s">
        <v>52</v>
      </c>
      <c r="C102" s="3" t="s">
        <v>6</v>
      </c>
      <c r="D102" s="3">
        <v>1</v>
      </c>
      <c r="E102" s="3">
        <v>300</v>
      </c>
      <c r="F102" s="3">
        <f t="shared" si="7"/>
        <v>300</v>
      </c>
    </row>
    <row r="103" spans="2:6" ht="12.75">
      <c r="B103" s="1" t="s">
        <v>42</v>
      </c>
      <c r="C103" s="3" t="s">
        <v>6</v>
      </c>
      <c r="D103" s="3">
        <v>2.17</v>
      </c>
      <c r="E103" s="3">
        <v>30</v>
      </c>
      <c r="F103" s="3">
        <f t="shared" si="7"/>
        <v>65.1</v>
      </c>
    </row>
    <row r="104" spans="2:6" ht="12.75">
      <c r="B104" s="1" t="s">
        <v>43</v>
      </c>
      <c r="C104" s="3" t="s">
        <v>6</v>
      </c>
      <c r="D104" s="3">
        <v>2.17</v>
      </c>
      <c r="E104" s="3">
        <v>250</v>
      </c>
      <c r="F104" s="3">
        <f t="shared" si="7"/>
        <v>542.5</v>
      </c>
    </row>
    <row r="105" spans="2:6" ht="12.75">
      <c r="B105" s="1" t="s">
        <v>32</v>
      </c>
      <c r="C105" s="3" t="s">
        <v>6</v>
      </c>
      <c r="D105" s="3">
        <v>2.17</v>
      </c>
      <c r="E105" s="3">
        <v>200</v>
      </c>
      <c r="F105" s="3">
        <f t="shared" si="7"/>
        <v>434</v>
      </c>
    </row>
    <row r="106" spans="2:6" ht="12.75">
      <c r="B106" s="1" t="s">
        <v>41</v>
      </c>
      <c r="C106" s="3" t="s">
        <v>6</v>
      </c>
      <c r="D106" s="3">
        <v>2.17</v>
      </c>
      <c r="E106" s="3">
        <v>700</v>
      </c>
      <c r="F106" s="3">
        <f t="shared" si="7"/>
        <v>1519</v>
      </c>
    </row>
    <row r="107" spans="2:6" ht="12.75">
      <c r="B107" s="6" t="s">
        <v>44</v>
      </c>
      <c r="C107" s="3"/>
      <c r="D107" s="3"/>
      <c r="E107" s="3"/>
      <c r="F107" s="3">
        <v>2500</v>
      </c>
    </row>
    <row r="108" spans="2:6" ht="12.75">
      <c r="B108" s="6" t="s">
        <v>45</v>
      </c>
      <c r="C108" s="3"/>
      <c r="D108" s="3"/>
      <c r="E108" s="3"/>
      <c r="F108" s="3">
        <v>800</v>
      </c>
    </row>
    <row r="109" spans="2:6" ht="12.75">
      <c r="B109" s="6" t="s">
        <v>46</v>
      </c>
      <c r="C109" s="3"/>
      <c r="D109" s="3"/>
      <c r="E109" s="3"/>
      <c r="F109" s="3">
        <v>1200</v>
      </c>
    </row>
    <row r="110" spans="2:6" ht="12.75">
      <c r="B110" s="6" t="s">
        <v>47</v>
      </c>
      <c r="C110" s="3"/>
      <c r="D110" s="3"/>
      <c r="E110" s="3"/>
      <c r="F110" s="3">
        <v>1500</v>
      </c>
    </row>
    <row r="111" spans="2:6" ht="12.75">
      <c r="B111" s="6" t="s">
        <v>48</v>
      </c>
      <c r="C111" s="3"/>
      <c r="D111" s="3"/>
      <c r="E111" s="3"/>
      <c r="F111" s="3">
        <v>850</v>
      </c>
    </row>
    <row r="112" spans="2:6" ht="12.75">
      <c r="B112" s="6" t="s">
        <v>49</v>
      </c>
      <c r="C112" s="3"/>
      <c r="D112" s="3"/>
      <c r="E112" s="3"/>
      <c r="F112" s="3">
        <v>2000</v>
      </c>
    </row>
    <row r="113" spans="2:6" ht="12.75">
      <c r="B113" s="6" t="s">
        <v>50</v>
      </c>
      <c r="C113" s="3" t="s">
        <v>2</v>
      </c>
      <c r="D113" s="3">
        <v>2</v>
      </c>
      <c r="E113" s="3">
        <v>1800</v>
      </c>
      <c r="F113" s="3">
        <f>D113*E113</f>
        <v>3600</v>
      </c>
    </row>
    <row r="114" spans="2:6" ht="12.75">
      <c r="B114" s="6" t="s">
        <v>53</v>
      </c>
      <c r="C114" s="3"/>
      <c r="D114" s="3"/>
      <c r="E114" s="3"/>
      <c r="F114" s="14">
        <v>6000</v>
      </c>
    </row>
    <row r="115" spans="2:6" ht="13.5" thickBot="1">
      <c r="B115" s="6" t="s">
        <v>51</v>
      </c>
      <c r="C115" s="3"/>
      <c r="D115" s="3"/>
      <c r="E115" s="3"/>
      <c r="F115" s="14">
        <v>2000</v>
      </c>
    </row>
    <row r="116" spans="3:6" ht="13.5" thickBot="1">
      <c r="C116"/>
      <c r="D116"/>
      <c r="E116"/>
      <c r="F116" s="10">
        <f>F99+F100+F101+F102+F103+F104+F105+F106+F107+F108+F109+F110+F111+F112+F113+F114+F115</f>
        <v>43370.6</v>
      </c>
    </row>
    <row r="117" spans="3:6" ht="12.75">
      <c r="C117"/>
      <c r="D117"/>
      <c r="E117"/>
      <c r="F117"/>
    </row>
    <row r="118" spans="2:6" ht="12.75">
      <c r="B118" s="9" t="s">
        <v>54</v>
      </c>
      <c r="C118" s="1"/>
      <c r="D118" s="1"/>
      <c r="E118" s="1"/>
      <c r="F118" s="1"/>
    </row>
    <row r="119" spans="2:6" ht="12.75">
      <c r="B119" s="1" t="s">
        <v>58</v>
      </c>
      <c r="C119" s="1"/>
      <c r="D119" s="1"/>
      <c r="E119" s="1"/>
      <c r="F119" s="3">
        <v>2400</v>
      </c>
    </row>
    <row r="120" spans="2:6" ht="12.75">
      <c r="B120" s="1" t="s">
        <v>55</v>
      </c>
      <c r="C120" s="3" t="s">
        <v>6</v>
      </c>
      <c r="D120" s="3">
        <v>19.8</v>
      </c>
      <c r="E120" s="3">
        <v>100</v>
      </c>
      <c r="F120" s="3">
        <f>D120*E120</f>
        <v>1980</v>
      </c>
    </row>
    <row r="121" spans="2:6" ht="12.75">
      <c r="B121" s="1" t="s">
        <v>56</v>
      </c>
      <c r="C121" s="3" t="s">
        <v>6</v>
      </c>
      <c r="D121" s="3">
        <v>19.8</v>
      </c>
      <c r="E121" s="3">
        <v>380</v>
      </c>
      <c r="F121" s="3">
        <f aca="true" t="shared" si="8" ref="F121:F128">D121*E121</f>
        <v>7524</v>
      </c>
    </row>
    <row r="122" spans="2:6" ht="12.75">
      <c r="B122" s="1" t="s">
        <v>7</v>
      </c>
      <c r="C122" s="3" t="s">
        <v>6</v>
      </c>
      <c r="D122" s="3">
        <v>19.8</v>
      </c>
      <c r="E122" s="3">
        <v>700</v>
      </c>
      <c r="F122" s="3">
        <f t="shared" si="8"/>
        <v>13860</v>
      </c>
    </row>
    <row r="123" spans="2:6" ht="12.75">
      <c r="B123" s="1" t="s">
        <v>57</v>
      </c>
      <c r="C123" s="3" t="s">
        <v>5</v>
      </c>
      <c r="D123" s="3">
        <v>1</v>
      </c>
      <c r="E123" s="3">
        <v>300</v>
      </c>
      <c r="F123" s="3">
        <f t="shared" si="8"/>
        <v>300</v>
      </c>
    </row>
    <row r="124" spans="2:6" ht="12.75">
      <c r="B124" s="1" t="s">
        <v>49</v>
      </c>
      <c r="C124" s="3" t="s">
        <v>2</v>
      </c>
      <c r="D124" s="3">
        <v>1</v>
      </c>
      <c r="E124" s="3">
        <v>2000</v>
      </c>
      <c r="F124" s="3">
        <v>2000</v>
      </c>
    </row>
    <row r="125" spans="2:6" ht="12.75">
      <c r="B125" s="1" t="s">
        <v>14</v>
      </c>
      <c r="C125" s="3" t="s">
        <v>6</v>
      </c>
      <c r="D125" s="3">
        <v>3.7</v>
      </c>
      <c r="E125" s="3">
        <v>30</v>
      </c>
      <c r="F125" s="3">
        <f t="shared" si="8"/>
        <v>111</v>
      </c>
    </row>
    <row r="126" spans="2:6" ht="12.75">
      <c r="B126" s="1" t="s">
        <v>43</v>
      </c>
      <c r="C126" s="3" t="s">
        <v>6</v>
      </c>
      <c r="D126" s="3">
        <v>3.7</v>
      </c>
      <c r="E126" s="3">
        <v>250</v>
      </c>
      <c r="F126" s="3">
        <f t="shared" si="8"/>
        <v>925</v>
      </c>
    </row>
    <row r="127" spans="2:6" ht="12.75">
      <c r="B127" s="1" t="s">
        <v>32</v>
      </c>
      <c r="C127" s="3" t="s">
        <v>6</v>
      </c>
      <c r="D127" s="3">
        <v>3.7</v>
      </c>
      <c r="E127" s="3">
        <v>200</v>
      </c>
      <c r="F127" s="3">
        <f t="shared" si="8"/>
        <v>740</v>
      </c>
    </row>
    <row r="128" spans="2:6" ht="12.75">
      <c r="B128" s="6" t="s">
        <v>7</v>
      </c>
      <c r="C128" s="3" t="s">
        <v>6</v>
      </c>
      <c r="D128" s="3">
        <v>3.7</v>
      </c>
      <c r="E128" s="17">
        <v>700</v>
      </c>
      <c r="F128" s="17">
        <f t="shared" si="8"/>
        <v>2590</v>
      </c>
    </row>
    <row r="129" spans="2:6" ht="12.75">
      <c r="B129" s="6" t="s">
        <v>59</v>
      </c>
      <c r="C129" s="3"/>
      <c r="D129" s="3"/>
      <c r="E129" s="3"/>
      <c r="F129" s="3">
        <v>2000</v>
      </c>
    </row>
    <row r="130" spans="2:6" ht="13.5" thickBot="1">
      <c r="B130" s="6" t="s">
        <v>47</v>
      </c>
      <c r="C130" s="3"/>
      <c r="D130" s="3"/>
      <c r="E130" s="3"/>
      <c r="F130" s="14">
        <v>1500</v>
      </c>
    </row>
    <row r="131" ht="13.5" thickBot="1">
      <c r="F131" s="10">
        <f>F119+F120+F121+F122+F123+F124+F125+F126+F127+F128+F129+F130</f>
        <v>35930</v>
      </c>
    </row>
    <row r="133" spans="2:6" ht="12.75">
      <c r="B133" s="1" t="s">
        <v>66</v>
      </c>
      <c r="C133" s="3"/>
      <c r="D133" s="3"/>
      <c r="E133" s="3"/>
      <c r="F133" s="3">
        <v>5000</v>
      </c>
    </row>
    <row r="134" spans="2:6" ht="12.75">
      <c r="B134" s="1" t="s">
        <v>60</v>
      </c>
      <c r="C134" s="3" t="s">
        <v>61</v>
      </c>
      <c r="D134" s="3">
        <v>1</v>
      </c>
      <c r="E134" s="3">
        <v>2000</v>
      </c>
      <c r="F134" s="3">
        <f>D134*E134</f>
        <v>2000</v>
      </c>
    </row>
    <row r="135" spans="2:6" ht="13.5" thickBot="1">
      <c r="B135" s="1" t="s">
        <v>62</v>
      </c>
      <c r="C135" s="3"/>
      <c r="D135" s="3"/>
      <c r="E135" s="3"/>
      <c r="F135" s="14">
        <v>6000</v>
      </c>
    </row>
    <row r="136" ht="13.5" thickBot="1">
      <c r="F136" s="10">
        <f>F133+F134+F135</f>
        <v>13000</v>
      </c>
    </row>
    <row r="137" ht="13.5" thickBot="1"/>
    <row r="138" spans="5:6" ht="13.5" thickBot="1">
      <c r="E138" s="12" t="s">
        <v>10</v>
      </c>
      <c r="F138" s="11">
        <f>F23+F39+F54+F68+F83+F96+F116+F131+F136</f>
        <v>385704.19999999995</v>
      </c>
    </row>
    <row r="139" ht="13.5" thickBot="1"/>
    <row r="140" spans="5:6" ht="26.25" thickBot="1">
      <c r="E140" s="13" t="s">
        <v>63</v>
      </c>
      <c r="F140" s="18">
        <f>F138*0.93</f>
        <v>358704.90599999996</v>
      </c>
    </row>
    <row r="143" spans="2:3" ht="12.75">
      <c r="B143" s="8" t="s">
        <v>67</v>
      </c>
      <c r="C143" s="19" t="s">
        <v>68</v>
      </c>
    </row>
  </sheetData>
  <sheetProtection/>
  <mergeCells count="3">
    <mergeCell ref="B2:F2"/>
    <mergeCell ref="B3:F3"/>
    <mergeCell ref="B4:F4"/>
  </mergeCells>
  <printOptions/>
  <pageMargins left="0" right="0.7874015748031497" top="0.98425196850393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саша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1</cp:lastModifiedBy>
  <cp:lastPrinted>2015-04-18T11:36:48Z</cp:lastPrinted>
  <dcterms:created xsi:type="dcterms:W3CDTF">2008-05-10T17:11:50Z</dcterms:created>
  <dcterms:modified xsi:type="dcterms:W3CDTF">2015-06-25T10:32:02Z</dcterms:modified>
  <cp:category/>
  <cp:version/>
  <cp:contentType/>
  <cp:contentStatus/>
</cp:coreProperties>
</file>